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C41" i="1"/>
  <c r="C6" l="1"/>
  <c r="C80"/>
  <c r="C84"/>
  <c r="C54"/>
  <c r="C24"/>
  <c r="C29"/>
  <c r="C64"/>
  <c r="C62"/>
  <c r="C61" s="1"/>
  <c r="C59"/>
  <c r="C49"/>
  <c r="C48" s="1"/>
  <c r="C46"/>
  <c r="C45" s="1"/>
  <c r="C38"/>
  <c r="C53" l="1"/>
  <c r="C52" s="1"/>
  <c r="C23"/>
  <c r="C79"/>
  <c r="C78" s="1"/>
  <c r="C77" s="1"/>
  <c r="C76" s="1"/>
  <c r="C83"/>
  <c r="C82" s="1"/>
  <c r="C67"/>
  <c r="C40"/>
  <c r="C22" l="1"/>
  <c r="C66" s="1"/>
</calcChain>
</file>

<file path=xl/sharedStrings.xml><?xml version="1.0" encoding="utf-8"?>
<sst xmlns="http://schemas.openxmlformats.org/spreadsheetml/2006/main" count="146" uniqueCount="124">
  <si>
    <t>Изменение остатков средств</t>
  </si>
  <si>
    <t xml:space="preserve">  Дотации бюджетам сельских поселений на выравнивание бюджетной обеспеченности</t>
  </si>
  <si>
    <t xml:space="preserve">  Увеличение прочих остатков средств бюджетов</t>
  </si>
  <si>
    <t xml:space="preserve"> Наименование показателя</t>
  </si>
  <si>
    <t>x</t>
  </si>
  <si>
    <t xml:space="preserve">  Начисления на выплаты по оплате труда</t>
  </si>
  <si>
    <t>Исполнено</t>
  </si>
  <si>
    <t xml:space="preserve">  Заработная плата</t>
  </si>
  <si>
    <t xml:space="preserve">  Уменьшение прочих остатков денежных средств бюджетов</t>
  </si>
  <si>
    <t xml:space="preserve">  Увеличение прочих остатков денежных средств бюджетов</t>
  </si>
  <si>
    <t>Код источника финансирования дефицита бюджета по бюджетной классификации</t>
  </si>
  <si>
    <t xml:space="preserve">  Уменьшение прочих остатков средств бюджетов</t>
  </si>
  <si>
    <t>Результат исполнения бюджета (дефицит / профицит)</t>
  </si>
  <si>
    <t xml:space="preserve">  Уменьшение прочих остатков денежных средств бюджетов сельских поселений</t>
  </si>
  <si>
    <t>Доходы бюджета - всего</t>
  </si>
  <si>
    <t>Код расхода по бюджетной классификации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</si>
  <si>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</si>
  <si>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Расходы бюджета - всего</t>
  </si>
  <si>
    <t>Источники финансирования дефицита бюджета - всего</t>
  </si>
  <si>
    <t xml:space="preserve">  Единый сельскохозяйственный налог</t>
  </si>
  <si>
    <t xml:space="preserve">  Увеличение прочих остатков денежных средств бюджетов сельских поселений</t>
  </si>
  <si>
    <t xml:space="preserve"> Наименование доходов</t>
  </si>
  <si>
    <t>18210503010010000110</t>
  </si>
  <si>
    <t>18210601030100000110</t>
  </si>
  <si>
    <t>Код бюджетной классификации</t>
  </si>
  <si>
    <t xml:space="preserve"> Наименование </t>
  </si>
  <si>
    <t>Центральный аппарат</t>
  </si>
  <si>
    <t>ОБЩЕГОСУДАРСТВЕННЫЕ ВОПРОСЫ</t>
  </si>
  <si>
    <t>Приложение №1</t>
  </si>
  <si>
    <t xml:space="preserve"> Источники финансирования дефицита бюджета</t>
  </si>
  <si>
    <t>Мобилизационная и вневойсковая подготовка</t>
  </si>
  <si>
    <t>НАЦИОНАЛЬНАЯ ОБОРОНА</t>
  </si>
  <si>
    <t>Уменьшение остатков средств, всего</t>
  </si>
  <si>
    <t>Функционирование высшего должностного лица субъекта Российской Федерации и мунииципального образования</t>
  </si>
  <si>
    <t>000 0105 0000000 000 000</t>
  </si>
  <si>
    <t>000 0105 0000000 000 500</t>
  </si>
  <si>
    <t>000 0105 0200000 000 500</t>
  </si>
  <si>
    <t>000 0105 0201000 000 510</t>
  </si>
  <si>
    <t>000 0105 0201100 000 510</t>
  </si>
  <si>
    <t>000 0105 0000000 000 600</t>
  </si>
  <si>
    <t>000 0105 0200000 000 600</t>
  </si>
  <si>
    <t>000 0105 0201000 000 610</t>
  </si>
  <si>
    <t>000 0105 0201100 000 610</t>
  </si>
  <si>
    <t xml:space="preserve">  Налог на доходы физических лиц</t>
  </si>
  <si>
    <t>18210102000010000110</t>
  </si>
  <si>
    <t xml:space="preserve">  Земельный налог</t>
  </si>
  <si>
    <t>18210606000000000110</t>
  </si>
  <si>
    <t>Прочая закупка товаров,работ и услуг для обеспечения государственных (муниципальных) нужд</t>
  </si>
  <si>
    <t>000 0100 0000000000 000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</si>
  <si>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</si>
  <si>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</si>
  <si>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000 0500 0000000000 000</t>
  </si>
  <si>
    <t>Приложение №2</t>
  </si>
  <si>
    <t>Приложение №3</t>
  </si>
  <si>
    <t xml:space="preserve">000 0200 0000000000 000 </t>
  </si>
  <si>
    <t>Благоустройство территории СМО</t>
  </si>
  <si>
    <t>Увеличение остатков средств, всего</t>
  </si>
  <si>
    <t>СОЦИАЛЬНАЯ ПОЛИТИКА</t>
  </si>
  <si>
    <t>Доплаты к пенсиям муниципальных служащих</t>
  </si>
  <si>
    <t>Закупка энергетических ресурсов</t>
  </si>
  <si>
    <t>Уплата налогов, сборов и иных платежей</t>
  </si>
  <si>
    <t>791 0102 7810100120 121</t>
  </si>
  <si>
    <t>791 0203 7810451180 000</t>
  </si>
  <si>
    <t xml:space="preserve">791 0203 7810451180 121 </t>
  </si>
  <si>
    <t xml:space="preserve">791 0203 7810451180 129 </t>
  </si>
  <si>
    <t>79120215001100000150</t>
  </si>
  <si>
    <t>79120235118100000150</t>
  </si>
  <si>
    <t>791 0102 7810100120 129</t>
  </si>
  <si>
    <t>791 0104 7810200120 121</t>
  </si>
  <si>
    <t>791 0104 7810200120 129</t>
  </si>
  <si>
    <t>791 0104 7810200120 247</t>
  </si>
  <si>
    <t xml:space="preserve">791 0503 7860115510 111 </t>
  </si>
  <si>
    <t>791 0503 7860115510 119</t>
  </si>
  <si>
    <t xml:space="preserve">791 0503 7860115510 244 </t>
  </si>
  <si>
    <t>791 1001 7870180510 000</t>
  </si>
  <si>
    <t>791 1001 7870180510 312</t>
  </si>
  <si>
    <t>000 0105 000000 000 600</t>
  </si>
  <si>
    <t>Прочие межбюджетные трансферты, передаваемые бюджетам сельских поселений</t>
  </si>
  <si>
    <t>79120249999100000150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</si>
  <si>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</si>
  <si>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79120240014100000150</t>
  </si>
  <si>
    <t>791 0104 7810200120 244</t>
  </si>
  <si>
    <t>НАЦИОНАЛЬНАЯ БЕЗОПАСНОСТЬ И ПРАВОХРАНИТЕЛЬНАЯ ДЕЯТЕЛЬНОСТЬ</t>
  </si>
  <si>
    <t xml:space="preserve">000 0300 0000000000 000 </t>
  </si>
  <si>
    <t>Предупреждение и ликвидация последствий чрезвычайных ситуаций стихийных бедствий природного и техногенного характера</t>
  </si>
  <si>
    <t>791 0503 7860115510 850</t>
  </si>
  <si>
    <t>Содержание мест захоронения на территории СМО</t>
  </si>
  <si>
    <t>791 0503 7860415510 000</t>
  </si>
  <si>
    <t>791 0503 7860415510 244</t>
  </si>
  <si>
    <t>Административные штрафы, установленные законами субъектов Российской федерации об административных правонарушениях за нарушение муниципальных правовых актов</t>
  </si>
  <si>
    <t>63611620220020000140</t>
  </si>
  <si>
    <t>791 0104 7810655490 121</t>
  </si>
  <si>
    <t>791 0104 7810655490 129</t>
  </si>
  <si>
    <t>791 0102 7810655490 121</t>
  </si>
  <si>
    <t>791 0102 7810655490 129</t>
  </si>
  <si>
    <t>791 0104 7810200120 850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</si>
  <si>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</si>
  <si>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</si>
  <si>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Иные межбюджетные трансферты</t>
  </si>
  <si>
    <t>НАЦИОНАЛЬНАЯ ЭКОНОМИКА</t>
  </si>
  <si>
    <t>000 0400 0000000000 000</t>
  </si>
  <si>
    <t>Другие вопросы в области национальной экономики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</si>
  <si>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</si>
  <si>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КУЛЬТУРА, КИНЕМАТОГРАФИЯ</t>
  </si>
  <si>
    <t>000 0800 0000000000 000</t>
  </si>
  <si>
    <t xml:space="preserve">Иные межбюджетные трансферты из бюджетов поселений в бюджет муниципального района по передаваемым полномочиям по созданию досуга и обеспечению жителей поселений услугами культуры </t>
  </si>
  <si>
    <t>791 0801 78301М2010 000</t>
  </si>
  <si>
    <t>791 0801 78301М2010 540</t>
  </si>
  <si>
    <t>791 0412 0000000000 000</t>
  </si>
  <si>
    <t>791 0412 78909М6010 000</t>
  </si>
  <si>
    <t>791 0412 78909М6010 540</t>
  </si>
  <si>
    <t>791 0106 78105М5010 540</t>
  </si>
  <si>
    <t>000 0102 0000000000 000</t>
  </si>
  <si>
    <t>000 0104 0000000000 000</t>
  </si>
  <si>
    <t>000 0503 0000000000 000</t>
  </si>
  <si>
    <t>Благоустройство</t>
  </si>
  <si>
    <t>791 0503 7860115510 000</t>
  </si>
  <si>
    <t>791 0104 7810200120 242</t>
  </si>
  <si>
    <t>Закупка товаров,работ,услуг в сфере информационно-коммуникационных технологий</t>
  </si>
  <si>
    <t>791 0203 7810451180 244</t>
  </si>
  <si>
    <t>791 0310 7890190600 000</t>
  </si>
  <si>
    <t>791 0310 7890190600 244</t>
  </si>
  <si>
    <t>Расходы местного бюджета по разделам,подразделам классификации расходов бюджета за 2022 г.</t>
  </si>
  <si>
    <t xml:space="preserve">              Доходы местного бюджета по кодам классификации доходов бюджета за 2022 г.</t>
  </si>
</sst>
</file>

<file path=xl/styles.xml><?xml version="1.0" encoding="utf-8"?>
<styleSheet xmlns="http://schemas.openxmlformats.org/spreadsheetml/2006/main">
  <numFmts count="2">
    <numFmt numFmtId="164" formatCode="#,##0.00_ ;\-#,##0.00"/>
    <numFmt numFmtId="165" formatCode="0.0"/>
  </numFmts>
  <fonts count="16">
    <font>
      <sz val="11"/>
      <color theme="1"/>
      <name val="Times New Roman"/>
      <scheme val="minor"/>
    </font>
    <font>
      <sz val="11"/>
      <name val="Calibri"/>
    </font>
    <font>
      <sz val="8"/>
      <name val="Arial"/>
    </font>
    <font>
      <b/>
      <sz val="11"/>
      <name val="Arial Cyr"/>
    </font>
    <font>
      <sz val="10"/>
      <name val="Arial"/>
    </font>
    <font>
      <b/>
      <sz val="10"/>
      <name val="Arial Cyr"/>
    </font>
    <font>
      <sz val="12"/>
      <name val="Times New Roman"/>
    </font>
    <font>
      <sz val="6"/>
      <name val="Arial Cyr"/>
    </font>
    <font>
      <sz val="8"/>
      <name val="Arial Cyr"/>
    </font>
    <font>
      <sz val="9"/>
      <name val="Arial Cyr"/>
    </font>
    <font>
      <sz val="10"/>
      <name val="Arial Cyr"/>
    </font>
    <font>
      <sz val="10"/>
      <color rgb="FF000000"/>
      <name val="Arial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Times New Roman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37">
    <xf numFmtId="0" fontId="0" fillId="0" borderId="0"/>
    <xf numFmtId="0" fontId="6" fillId="0" borderId="1">
      <alignment horizontal="right"/>
    </xf>
    <xf numFmtId="49" fontId="8" fillId="0" borderId="2">
      <alignment horizontal="center"/>
    </xf>
    <xf numFmtId="49" fontId="8" fillId="0" borderId="3">
      <alignment horizontal="center" vertical="center"/>
    </xf>
    <xf numFmtId="49" fontId="6" fillId="0" borderId="0"/>
    <xf numFmtId="0" fontId="10" fillId="0" borderId="1">
      <alignment wrapText="1"/>
    </xf>
    <xf numFmtId="0" fontId="10" fillId="0" borderId="0"/>
    <xf numFmtId="0" fontId="8" fillId="0" borderId="0">
      <alignment horizontal="left"/>
    </xf>
    <xf numFmtId="49" fontId="10" fillId="0" borderId="1"/>
    <xf numFmtId="0" fontId="3" fillId="0" borderId="4">
      <alignment horizontal="center"/>
    </xf>
    <xf numFmtId="0" fontId="6" fillId="0" borderId="0">
      <alignment horizontal="right"/>
    </xf>
    <xf numFmtId="0" fontId="8" fillId="0" borderId="5">
      <alignment horizontal="center" vertical="center"/>
    </xf>
    <xf numFmtId="49" fontId="10" fillId="0" borderId="6"/>
    <xf numFmtId="49" fontId="8" fillId="0" borderId="0"/>
    <xf numFmtId="0" fontId="8" fillId="0" borderId="7">
      <alignment horizontal="left" wrapText="1" indent="2"/>
    </xf>
    <xf numFmtId="0" fontId="8" fillId="0" borderId="0"/>
    <xf numFmtId="0" fontId="8" fillId="0" borderId="8">
      <alignment horizontal="center" shrinkToFit="1"/>
    </xf>
    <xf numFmtId="164" fontId="8" fillId="0" borderId="7">
      <alignment horizontal="right" shrinkToFit="1"/>
    </xf>
    <xf numFmtId="49" fontId="8" fillId="0" borderId="0">
      <alignment horizontal="center"/>
    </xf>
    <xf numFmtId="0" fontId="8" fillId="0" borderId="9">
      <alignment horizontal="left"/>
    </xf>
    <xf numFmtId="49" fontId="8" fillId="0" borderId="10">
      <alignment horizontal="center" vertical="center"/>
    </xf>
    <xf numFmtId="0" fontId="8" fillId="0" borderId="0">
      <alignment wrapText="1"/>
    </xf>
    <xf numFmtId="49" fontId="8" fillId="0" borderId="10">
      <alignment horizontal="center" wrapText="1"/>
    </xf>
    <xf numFmtId="0" fontId="10" fillId="2" borderId="11"/>
    <xf numFmtId="49" fontId="8" fillId="0" borderId="12">
      <alignment horizontal="right"/>
    </xf>
    <xf numFmtId="49" fontId="8" fillId="0" borderId="8">
      <alignment horizontal="center" wrapText="1"/>
    </xf>
    <xf numFmtId="0" fontId="10" fillId="0" borderId="4"/>
    <xf numFmtId="49" fontId="8" fillId="0" borderId="13">
      <alignment horizontal="center"/>
    </xf>
    <xf numFmtId="0" fontId="4" fillId="0" borderId="0"/>
    <xf numFmtId="49" fontId="8" fillId="0" borderId="12"/>
    <xf numFmtId="49" fontId="8" fillId="0" borderId="14">
      <alignment horizontal="center" wrapText="1"/>
    </xf>
    <xf numFmtId="4" fontId="8" fillId="0" borderId="15">
      <alignment horizontal="right" shrinkToFit="1"/>
    </xf>
    <xf numFmtId="0" fontId="8" fillId="0" borderId="16">
      <alignment horizontal="left" wrapText="1"/>
    </xf>
    <xf numFmtId="0" fontId="8" fillId="0" borderId="3">
      <alignment horizontal="center" vertical="center" shrinkToFit="1"/>
    </xf>
    <xf numFmtId="0" fontId="8" fillId="0" borderId="17">
      <alignment horizontal="center"/>
    </xf>
    <xf numFmtId="49" fontId="8" fillId="0" borderId="5">
      <alignment horizontal="center" vertical="top" wrapText="1"/>
    </xf>
    <xf numFmtId="0" fontId="10" fillId="0" borderId="18"/>
    <xf numFmtId="49" fontId="8" fillId="0" borderId="19">
      <alignment horizontal="center"/>
    </xf>
    <xf numFmtId="0" fontId="8" fillId="0" borderId="12">
      <alignment horizontal="right"/>
    </xf>
    <xf numFmtId="0" fontId="3" fillId="0" borderId="0">
      <alignment horizontal="center"/>
    </xf>
    <xf numFmtId="0" fontId="8" fillId="0" borderId="20">
      <alignment horizontal="center" shrinkToFit="1"/>
    </xf>
    <xf numFmtId="0" fontId="10" fillId="0" borderId="6">
      <alignment horizontal="left"/>
    </xf>
    <xf numFmtId="0" fontId="11" fillId="0" borderId="0">
      <alignment horizontal="left"/>
    </xf>
    <xf numFmtId="0" fontId="8" fillId="0" borderId="20">
      <alignment horizontal="center" vertical="center" shrinkToFit="1"/>
    </xf>
    <xf numFmtId="164" fontId="8" fillId="0" borderId="2">
      <alignment horizontal="right" shrinkToFit="1"/>
    </xf>
    <xf numFmtId="0" fontId="5" fillId="0" borderId="0"/>
    <xf numFmtId="0" fontId="7" fillId="0" borderId="0">
      <alignment horizontal="center"/>
    </xf>
    <xf numFmtId="0" fontId="6" fillId="0" borderId="4">
      <alignment horizontal="right"/>
    </xf>
    <xf numFmtId="49" fontId="9" fillId="0" borderId="0"/>
    <xf numFmtId="0" fontId="2" fillId="0" borderId="21"/>
    <xf numFmtId="0" fontId="8" fillId="0" borderId="22">
      <alignment horizontal="left" wrapText="1" indent="2"/>
    </xf>
    <xf numFmtId="49" fontId="8" fillId="0" borderId="20">
      <alignment horizontal="center" shrinkToFit="1"/>
    </xf>
    <xf numFmtId="49" fontId="10" fillId="0" borderId="4"/>
    <xf numFmtId="49" fontId="8" fillId="0" borderId="14">
      <alignment horizontal="center" shrinkToFit="1"/>
    </xf>
    <xf numFmtId="0" fontId="10" fillId="0" borderId="0">
      <alignment horizontal="center"/>
    </xf>
    <xf numFmtId="0" fontId="3" fillId="0" borderId="17">
      <alignment horizontal="center"/>
    </xf>
    <xf numFmtId="4" fontId="8" fillId="0" borderId="22">
      <alignment horizontal="right" wrapText="1"/>
    </xf>
    <xf numFmtId="0" fontId="8" fillId="0" borderId="17">
      <alignment horizontal="center"/>
    </xf>
    <xf numFmtId="0" fontId="8" fillId="0" borderId="8">
      <alignment horizontal="center" vertical="center" shrinkToFit="1"/>
    </xf>
    <xf numFmtId="0" fontId="3" fillId="0" borderId="0"/>
    <xf numFmtId="14" fontId="8" fillId="0" borderId="13">
      <alignment horizontal="center"/>
    </xf>
    <xf numFmtId="49" fontId="8" fillId="0" borderId="17">
      <alignment horizontal="right"/>
    </xf>
    <xf numFmtId="0" fontId="10" fillId="2" borderId="23"/>
    <xf numFmtId="49" fontId="8" fillId="0" borderId="24">
      <alignment horizontal="center"/>
    </xf>
    <xf numFmtId="49" fontId="8" fillId="0" borderId="13">
      <alignment horizontal="center" vertical="center"/>
    </xf>
    <xf numFmtId="0" fontId="11" fillId="0" borderId="0">
      <alignment horizontal="left"/>
    </xf>
    <xf numFmtId="0" fontId="10" fillId="0" borderId="0">
      <alignment wrapText="1"/>
    </xf>
    <xf numFmtId="0" fontId="10" fillId="0" borderId="1"/>
    <xf numFmtId="0" fontId="8" fillId="0" borderId="5">
      <alignment horizontal="center" vertical="top" wrapText="1"/>
    </xf>
    <xf numFmtId="0" fontId="8" fillId="0" borderId="17">
      <alignment horizontal="left" wrapText="1"/>
    </xf>
    <xf numFmtId="49" fontId="8" fillId="0" borderId="9"/>
    <xf numFmtId="4" fontId="8" fillId="0" borderId="5">
      <alignment horizontal="right" shrinkToFit="1"/>
    </xf>
    <xf numFmtId="164" fontId="8" fillId="0" borderId="21">
      <alignment horizontal="right" vertical="center" shrinkToFit="1"/>
    </xf>
    <xf numFmtId="0" fontId="3" fillId="0" borderId="17">
      <alignment horizontal="center"/>
    </xf>
    <xf numFmtId="49" fontId="8" fillId="0" borderId="17">
      <alignment horizontal="left"/>
    </xf>
    <xf numFmtId="0" fontId="1" fillId="0" borderId="6"/>
    <xf numFmtId="0" fontId="8" fillId="0" borderId="3">
      <alignment horizontal="center"/>
    </xf>
    <xf numFmtId="4" fontId="8" fillId="0" borderId="10">
      <alignment horizontal="right" shrinkToFit="1"/>
    </xf>
    <xf numFmtId="0" fontId="8" fillId="0" borderId="17">
      <alignment horizontal="center" shrinkToFit="1"/>
    </xf>
    <xf numFmtId="49" fontId="8" fillId="0" borderId="25">
      <alignment horizontal="center" vertical="center"/>
    </xf>
    <xf numFmtId="0" fontId="8" fillId="0" borderId="26">
      <alignment horizontal="left" wrapText="1"/>
    </xf>
    <xf numFmtId="164" fontId="8" fillId="0" borderId="5">
      <alignment horizontal="right" vertical="center" shrinkToFit="1"/>
    </xf>
    <xf numFmtId="49" fontId="8" fillId="0" borderId="21">
      <alignment horizontal="center" shrinkToFit="1"/>
    </xf>
    <xf numFmtId="0" fontId="8" fillId="0" borderId="27">
      <alignment horizontal="left" wrapText="1"/>
    </xf>
    <xf numFmtId="49" fontId="8" fillId="0" borderId="3">
      <alignment horizontal="center" vertical="center" shrinkToFit="1"/>
    </xf>
    <xf numFmtId="4" fontId="8" fillId="0" borderId="10">
      <alignment horizontal="right" wrapText="1"/>
    </xf>
    <xf numFmtId="4" fontId="8" fillId="0" borderId="25">
      <alignment horizontal="right" shrinkToFit="1"/>
    </xf>
    <xf numFmtId="0" fontId="11" fillId="0" borderId="0">
      <alignment horizontal="left"/>
    </xf>
    <xf numFmtId="49" fontId="8" fillId="0" borderId="12">
      <alignment horizontal="right" vertical="center"/>
    </xf>
    <xf numFmtId="4" fontId="8" fillId="0" borderId="21">
      <alignment horizontal="right" shrinkToFit="1"/>
    </xf>
    <xf numFmtId="0" fontId="8" fillId="0" borderId="6"/>
    <xf numFmtId="0" fontId="10" fillId="2" borderId="9"/>
    <xf numFmtId="49" fontId="8" fillId="0" borderId="2">
      <alignment horizontal="center" vertical="center"/>
    </xf>
    <xf numFmtId="0" fontId="1" fillId="0" borderId="9"/>
    <xf numFmtId="0" fontId="8" fillId="0" borderId="21">
      <alignment horizontal="left" wrapText="1"/>
    </xf>
    <xf numFmtId="49" fontId="10" fillId="0" borderId="0"/>
    <xf numFmtId="49" fontId="8" fillId="0" borderId="0">
      <alignment horizontal="right"/>
    </xf>
    <xf numFmtId="0" fontId="8" fillId="0" borderId="14">
      <alignment horizontal="center" vertical="center" shrinkToFit="1"/>
    </xf>
    <xf numFmtId="0" fontId="8" fillId="0" borderId="0">
      <alignment horizontal="center"/>
    </xf>
    <xf numFmtId="164" fontId="8" fillId="0" borderId="2">
      <alignment horizontal="right" vertical="center" shrinkToFit="1"/>
    </xf>
    <xf numFmtId="0" fontId="1" fillId="0" borderId="0"/>
    <xf numFmtId="0" fontId="10" fillId="0" borderId="9">
      <alignment horizontal="left"/>
    </xf>
    <xf numFmtId="49" fontId="8" fillId="0" borderId="25">
      <alignment horizontal="center"/>
    </xf>
    <xf numFmtId="0" fontId="8" fillId="0" borderId="28">
      <alignment horizontal="left" wrapText="1" indent="2"/>
    </xf>
    <xf numFmtId="49" fontId="7" fillId="0" borderId="0"/>
    <xf numFmtId="49" fontId="8" fillId="0" borderId="15">
      <alignment horizontal="center"/>
    </xf>
    <xf numFmtId="0" fontId="3" fillId="0" borderId="0">
      <alignment horizontal="center"/>
    </xf>
    <xf numFmtId="0" fontId="10" fillId="2" borderId="27"/>
    <xf numFmtId="49" fontId="8" fillId="0" borderId="29">
      <alignment horizontal="center"/>
    </xf>
    <xf numFmtId="0" fontId="2" fillId="0" borderId="21">
      <alignment wrapText="1"/>
    </xf>
    <xf numFmtId="49" fontId="8" fillId="0" borderId="10">
      <alignment horizontal="center"/>
    </xf>
    <xf numFmtId="49" fontId="8" fillId="0" borderId="0">
      <alignment wrapText="1"/>
    </xf>
    <xf numFmtId="49" fontId="8" fillId="0" borderId="17">
      <alignment horizontal="center" vertical="center" shrinkToFit="1"/>
    </xf>
    <xf numFmtId="0" fontId="8" fillId="0" borderId="3">
      <alignment horizontal="center" vertical="center"/>
    </xf>
    <xf numFmtId="4" fontId="8" fillId="0" borderId="2">
      <alignment horizontal="right" shrinkToFit="1"/>
    </xf>
    <xf numFmtId="49" fontId="8" fillId="0" borderId="0">
      <alignment horizontal="left"/>
    </xf>
    <xf numFmtId="0" fontId="10" fillId="2" borderId="0"/>
    <xf numFmtId="0" fontId="8" fillId="0" borderId="30">
      <alignment horizontal="center" vertical="center" shrinkToFit="1"/>
    </xf>
    <xf numFmtId="0" fontId="5" fillId="0" borderId="31"/>
    <xf numFmtId="0" fontId="4" fillId="0" borderId="0"/>
    <xf numFmtId="0" fontId="8" fillId="0" borderId="28">
      <alignment horizontal="left" wrapText="1"/>
    </xf>
    <xf numFmtId="49" fontId="10" fillId="0" borderId="17">
      <alignment shrinkToFit="1"/>
    </xf>
    <xf numFmtId="0" fontId="10" fillId="2" borderId="32"/>
    <xf numFmtId="0" fontId="7" fillId="0" borderId="0"/>
    <xf numFmtId="4" fontId="8" fillId="0" borderId="33">
      <alignment horizontal="right" shrinkToFit="1"/>
    </xf>
    <xf numFmtId="49" fontId="8" fillId="0" borderId="5">
      <alignment horizontal="center" vertical="center" shrinkToFit="1"/>
    </xf>
    <xf numFmtId="4" fontId="8" fillId="0" borderId="22">
      <alignment horizontal="right" shrinkToFit="1"/>
    </xf>
    <xf numFmtId="49" fontId="8" fillId="0" borderId="5">
      <alignment horizontal="center" vertical="center"/>
    </xf>
    <xf numFmtId="0" fontId="10" fillId="0" borderId="0">
      <alignment horizontal="left"/>
    </xf>
    <xf numFmtId="0" fontId="8" fillId="0" borderId="17">
      <alignment horizontal="center" wrapText="1"/>
    </xf>
    <xf numFmtId="0" fontId="9" fillId="0" borderId="0">
      <alignment horizontal="left"/>
    </xf>
    <xf numFmtId="164" fontId="8" fillId="0" borderId="7">
      <alignment horizontal="right" vertical="center" shrinkToFit="1"/>
    </xf>
    <xf numFmtId="0" fontId="8" fillId="0" borderId="17">
      <alignment horizontal="left"/>
    </xf>
    <xf numFmtId="0" fontId="7" fillId="0" borderId="9">
      <alignment horizontal="center"/>
    </xf>
    <xf numFmtId="0" fontId="10" fillId="2" borderId="17"/>
    <xf numFmtId="49" fontId="8" fillId="0" borderId="34">
      <alignment horizontal="center" shrinkToFit="1"/>
    </xf>
    <xf numFmtId="0" fontId="10" fillId="2" borderId="35"/>
  </cellStyleXfs>
  <cellXfs count="96">
    <xf numFmtId="0" fontId="0" fillId="0" borderId="0" xfId="0"/>
    <xf numFmtId="0" fontId="0" fillId="0" borderId="0" xfId="0" applyProtection="1">
      <protection locked="0"/>
    </xf>
    <xf numFmtId="49" fontId="10" fillId="0" borderId="0" xfId="95" applyNumberFormat="1" applyProtection="1"/>
    <xf numFmtId="0" fontId="10" fillId="0" borderId="0" xfId="6" applyNumberFormat="1" applyProtection="1"/>
    <xf numFmtId="0" fontId="1" fillId="0" borderId="0" xfId="100" applyNumberFormat="1" applyProtection="1"/>
    <xf numFmtId="0" fontId="3" fillId="0" borderId="4" xfId="9" applyNumberFormat="1" applyProtection="1">
      <alignment horizontal="center"/>
    </xf>
    <xf numFmtId="0" fontId="10" fillId="0" borderId="1" xfId="5" applyNumberFormat="1" applyProtection="1">
      <alignment wrapText="1"/>
    </xf>
    <xf numFmtId="0" fontId="10" fillId="0" borderId="0" xfId="66" applyNumberFormat="1" applyProtection="1">
      <alignment wrapText="1"/>
    </xf>
    <xf numFmtId="0" fontId="3" fillId="0" borderId="0" xfId="39" applyNumberFormat="1" applyProtection="1">
      <alignment horizontal="center"/>
    </xf>
    <xf numFmtId="0" fontId="3" fillId="0" borderId="17" xfId="55" applyNumberFormat="1" applyProtection="1">
      <alignment horizontal="center"/>
    </xf>
    <xf numFmtId="0" fontId="10" fillId="0" borderId="18" xfId="36" applyNumberFormat="1" applyProtection="1"/>
    <xf numFmtId="49" fontId="10" fillId="0" borderId="1" xfId="8" applyNumberFormat="1" applyProtection="1"/>
    <xf numFmtId="0" fontId="10" fillId="0" borderId="1" xfId="67" applyNumberFormat="1" applyProtection="1"/>
    <xf numFmtId="0" fontId="10" fillId="0" borderId="4" xfId="26" applyNumberFormat="1" applyProtection="1"/>
    <xf numFmtId="0" fontId="3" fillId="0" borderId="4" xfId="9" applyNumberFormat="1" applyAlignment="1" applyProtection="1">
      <alignment horizontal="left" indent="3"/>
    </xf>
    <xf numFmtId="0" fontId="3" fillId="0" borderId="0" xfId="39" applyNumberFormat="1" applyAlignment="1" applyProtection="1">
      <alignment horizontal="left" indent="3"/>
    </xf>
    <xf numFmtId="0" fontId="0" fillId="0" borderId="0" xfId="0" applyAlignment="1" applyProtection="1">
      <alignment horizontal="left" indent="3"/>
      <protection locked="0"/>
    </xf>
    <xf numFmtId="0" fontId="12" fillId="0" borderId="0" xfId="6" applyNumberFormat="1" applyFont="1" applyProtection="1"/>
    <xf numFmtId="49" fontId="12" fillId="0" borderId="39" xfId="102" applyNumberFormat="1" applyFont="1" applyBorder="1" applyProtection="1">
      <alignment horizontal="center"/>
    </xf>
    <xf numFmtId="4" fontId="12" fillId="0" borderId="38" xfId="86" applyNumberFormat="1" applyFont="1" applyBorder="1" applyProtection="1">
      <alignment horizontal="right" shrinkToFit="1"/>
    </xf>
    <xf numFmtId="49" fontId="12" fillId="0" borderId="41" xfId="110" applyNumberFormat="1" applyFont="1" applyBorder="1" applyProtection="1">
      <alignment horizontal="center"/>
    </xf>
    <xf numFmtId="4" fontId="12" fillId="0" borderId="10" xfId="77" applyNumberFormat="1" applyFont="1" applyProtection="1">
      <alignment horizontal="right" shrinkToFit="1"/>
    </xf>
    <xf numFmtId="0" fontId="12" fillId="0" borderId="42" xfId="50" applyNumberFormat="1" applyFont="1" applyBorder="1" applyAlignment="1" applyProtection="1">
      <alignment vertical="top" wrapText="1"/>
    </xf>
    <xf numFmtId="49" fontId="12" fillId="0" borderId="43" xfId="110" applyNumberFormat="1" applyFont="1" applyBorder="1" applyProtection="1">
      <alignment horizontal="center"/>
    </xf>
    <xf numFmtId="0" fontId="12" fillId="0" borderId="42" xfId="50" applyNumberFormat="1" applyFont="1" applyBorder="1" applyAlignment="1" applyProtection="1">
      <alignment horizontal="left" vertical="top" wrapText="1"/>
    </xf>
    <xf numFmtId="0" fontId="13" fillId="0" borderId="0" xfId="0" applyFont="1" applyProtection="1">
      <protection locked="0"/>
    </xf>
    <xf numFmtId="0" fontId="14" fillId="0" borderId="17" xfId="55" applyNumberFormat="1" applyFont="1" applyAlignment="1" applyProtection="1">
      <alignment horizontal="left" indent="1"/>
    </xf>
    <xf numFmtId="0" fontId="14" fillId="0" borderId="17" xfId="55" applyNumberFormat="1" applyFont="1" applyProtection="1">
      <alignment horizontal="center"/>
    </xf>
    <xf numFmtId="0" fontId="12" fillId="0" borderId="50" xfId="80" applyNumberFormat="1" applyFont="1" applyBorder="1" applyAlignment="1" applyProtection="1">
      <alignment horizontal="left" vertical="top" wrapText="1"/>
    </xf>
    <xf numFmtId="0" fontId="12" fillId="0" borderId="57" xfId="94" applyNumberFormat="1" applyFont="1" applyBorder="1" applyAlignment="1" applyProtection="1">
      <alignment horizontal="left" vertical="top" wrapText="1"/>
    </xf>
    <xf numFmtId="49" fontId="12" fillId="0" borderId="46" xfId="79" applyNumberFormat="1" applyFont="1" applyBorder="1" applyProtection="1">
      <alignment horizontal="center" vertical="center"/>
    </xf>
    <xf numFmtId="49" fontId="12" fillId="0" borderId="39" xfId="127" applyNumberFormat="1" applyFont="1" applyBorder="1" applyProtection="1">
      <alignment horizontal="center" vertical="center"/>
    </xf>
    <xf numFmtId="49" fontId="12" fillId="0" borderId="41" xfId="127" applyNumberFormat="1" applyFont="1" applyBorder="1" applyProtection="1">
      <alignment horizontal="center" vertical="center"/>
    </xf>
    <xf numFmtId="49" fontId="12" fillId="0" borderId="41" xfId="125" applyNumberFormat="1" applyFont="1" applyBorder="1" applyProtection="1">
      <alignment horizontal="center" vertical="center" shrinkToFit="1"/>
    </xf>
    <xf numFmtId="4" fontId="12" fillId="0" borderId="48" xfId="86" applyNumberFormat="1" applyFont="1" applyBorder="1" applyAlignment="1" applyProtection="1">
      <alignment shrinkToFit="1"/>
    </xf>
    <xf numFmtId="4" fontId="12" fillId="0" borderId="38" xfId="86" applyNumberFormat="1" applyFont="1" applyBorder="1" applyAlignment="1" applyProtection="1">
      <alignment vertical="top" shrinkToFit="1"/>
    </xf>
    <xf numFmtId="4" fontId="12" fillId="0" borderId="10" xfId="85" applyNumberFormat="1" applyFont="1" applyAlignment="1" applyProtection="1">
      <alignment vertical="top" wrapText="1"/>
    </xf>
    <xf numFmtId="0" fontId="12" fillId="0" borderId="45" xfId="94" applyNumberFormat="1" applyFont="1" applyBorder="1" applyAlignment="1" applyProtection="1">
      <alignment vertical="top" wrapText="1"/>
    </xf>
    <xf numFmtId="4" fontId="12" fillId="0" borderId="49" xfId="31" applyNumberFormat="1" applyFont="1" applyBorder="1" applyAlignment="1" applyProtection="1">
      <alignment vertical="top" shrinkToFit="1"/>
    </xf>
    <xf numFmtId="0" fontId="13" fillId="0" borderId="0" xfId="0" applyFont="1" applyAlignment="1" applyProtection="1">
      <protection locked="0"/>
    </xf>
    <xf numFmtId="0" fontId="12" fillId="0" borderId="42" xfId="109" applyNumberFormat="1" applyFont="1" applyBorder="1" applyAlignment="1" applyProtection="1">
      <alignment horizontal="left" vertical="top" wrapText="1"/>
    </xf>
    <xf numFmtId="0" fontId="12" fillId="0" borderId="57" xfId="109" applyNumberFormat="1" applyFont="1" applyBorder="1" applyAlignment="1" applyProtection="1">
      <alignment horizontal="left" vertical="top" wrapText="1"/>
    </xf>
    <xf numFmtId="4" fontId="12" fillId="0" borderId="10" xfId="86" applyNumberFormat="1" applyFont="1" applyBorder="1" applyAlignment="1" applyProtection="1">
      <alignment vertical="top" shrinkToFit="1"/>
    </xf>
    <xf numFmtId="0" fontId="0" fillId="0" borderId="0" xfId="0" applyAlignment="1" applyProtection="1">
      <alignment horizontal="right"/>
      <protection locked="0"/>
    </xf>
    <xf numFmtId="0" fontId="12" fillId="0" borderId="58" xfId="109" applyNumberFormat="1" applyFont="1" applyBorder="1" applyAlignment="1" applyProtection="1">
      <alignment vertical="center" wrapText="1"/>
    </xf>
    <xf numFmtId="0" fontId="12" fillId="0" borderId="59" xfId="32" applyNumberFormat="1" applyFont="1" applyBorder="1" applyAlignment="1" applyProtection="1">
      <alignment vertical="top" wrapText="1"/>
    </xf>
    <xf numFmtId="0" fontId="12" fillId="0" borderId="60" xfId="32" applyNumberFormat="1" applyFont="1" applyBorder="1" applyAlignment="1" applyProtection="1">
      <alignment vertical="top" wrapText="1"/>
    </xf>
    <xf numFmtId="0" fontId="12" fillId="0" borderId="59" xfId="32" applyNumberFormat="1" applyFont="1" applyBorder="1" applyAlignment="1" applyProtection="1">
      <alignment vertical="center" wrapText="1"/>
    </xf>
    <xf numFmtId="0" fontId="12" fillId="0" borderId="61" xfId="32" applyNumberFormat="1" applyFont="1" applyBorder="1" applyAlignment="1" applyProtection="1">
      <alignment vertical="top" wrapText="1"/>
    </xf>
    <xf numFmtId="0" fontId="12" fillId="0" borderId="40" xfId="80" applyNumberFormat="1" applyFont="1" applyBorder="1" applyAlignment="1" applyProtection="1">
      <alignment horizontal="left" vertical="top" wrapText="1"/>
    </xf>
    <xf numFmtId="0" fontId="12" fillId="0" borderId="44" xfId="80" applyNumberFormat="1" applyFont="1" applyBorder="1" applyAlignment="1" applyProtection="1">
      <alignment horizontal="left" vertical="top" wrapText="1"/>
    </xf>
    <xf numFmtId="0" fontId="12" fillId="0" borderId="44" xfId="32" applyNumberFormat="1" applyFont="1" applyBorder="1" applyAlignment="1" applyProtection="1">
      <alignment horizontal="left" vertical="top" wrapText="1"/>
    </xf>
    <xf numFmtId="165" fontId="0" fillId="0" borderId="0" xfId="0" applyNumberFormat="1" applyProtection="1">
      <protection locked="0"/>
    </xf>
    <xf numFmtId="4" fontId="13" fillId="0" borderId="0" xfId="0" applyNumberFormat="1" applyFont="1" applyAlignment="1" applyProtection="1">
      <protection locked="0"/>
    </xf>
    <xf numFmtId="4" fontId="12" fillId="0" borderId="10" xfId="85" applyNumberFormat="1" applyFont="1" applyAlignment="1" applyProtection="1">
      <alignment vertical="center" wrapText="1"/>
    </xf>
    <xf numFmtId="4" fontId="12" fillId="0" borderId="49" xfId="86" applyNumberFormat="1" applyFont="1" applyBorder="1" applyAlignment="1" applyProtection="1">
      <alignment shrinkToFit="1"/>
    </xf>
    <xf numFmtId="49" fontId="12" fillId="0" borderId="47" xfId="102" applyNumberFormat="1" applyFont="1" applyBorder="1" applyAlignment="1" applyProtection="1">
      <alignment horizontal="center"/>
    </xf>
    <xf numFmtId="49" fontId="12" fillId="0" borderId="46" xfId="105" applyNumberFormat="1" applyFont="1" applyBorder="1" applyAlignment="1" applyProtection="1">
      <alignment horizontal="center" vertical="top"/>
    </xf>
    <xf numFmtId="49" fontId="12" fillId="0" borderId="39" xfId="102" applyNumberFormat="1" applyFont="1" applyBorder="1" applyAlignment="1" applyProtection="1">
      <alignment horizontal="center" vertical="top" wrapText="1"/>
    </xf>
    <xf numFmtId="49" fontId="12" fillId="0" borderId="43" xfId="22" applyNumberFormat="1" applyFont="1" applyBorder="1" applyAlignment="1" applyProtection="1">
      <alignment horizontal="center" vertical="top" wrapText="1"/>
    </xf>
    <xf numFmtId="49" fontId="12" fillId="0" borderId="43" xfId="22" applyNumberFormat="1" applyFont="1" applyBorder="1" applyAlignment="1" applyProtection="1">
      <alignment horizontal="center" vertical="center" wrapText="1"/>
    </xf>
    <xf numFmtId="49" fontId="12" fillId="0" borderId="62" xfId="22" applyNumberFormat="1" applyFont="1" applyBorder="1" applyAlignment="1" applyProtection="1">
      <alignment horizontal="center" vertical="center" wrapText="1"/>
    </xf>
    <xf numFmtId="0" fontId="12" fillId="0" borderId="0" xfId="106" applyNumberFormat="1" applyFont="1" applyAlignment="1" applyProtection="1">
      <alignment horizontal="right"/>
    </xf>
    <xf numFmtId="0" fontId="12" fillId="0" borderId="0" xfId="106" applyNumberFormat="1" applyFont="1" applyAlignment="1" applyProtection="1">
      <alignment horizontal="center"/>
    </xf>
    <xf numFmtId="4" fontId="15" fillId="0" borderId="59" xfId="0" applyNumberFormat="1" applyFont="1" applyBorder="1" applyProtection="1">
      <protection locked="0"/>
    </xf>
    <xf numFmtId="0" fontId="12" fillId="0" borderId="63" xfId="68" applyNumberFormat="1" applyFont="1" applyBorder="1" applyAlignment="1">
      <alignment vertical="top" wrapText="1"/>
    </xf>
    <xf numFmtId="0" fontId="12" fillId="0" borderId="64" xfId="68" applyNumberFormat="1" applyFont="1" applyBorder="1" applyAlignment="1">
      <alignment vertical="top" wrapText="1"/>
    </xf>
    <xf numFmtId="0" fontId="12" fillId="0" borderId="51" xfId="68" applyNumberFormat="1" applyFont="1" applyBorder="1" applyAlignment="1" applyProtection="1">
      <alignment horizontal="center" vertical="top" wrapText="1"/>
    </xf>
    <xf numFmtId="0" fontId="12" fillId="0" borderId="52" xfId="68" applyNumberFormat="1" applyFont="1" applyBorder="1" applyAlignment="1">
      <alignment horizontal="center" vertical="top" wrapText="1"/>
    </xf>
    <xf numFmtId="0" fontId="12" fillId="0" borderId="53" xfId="68" applyNumberFormat="1" applyFont="1" applyBorder="1" applyAlignment="1">
      <alignment horizontal="center" vertical="top" wrapText="1"/>
    </xf>
    <xf numFmtId="0" fontId="12" fillId="0" borderId="54" xfId="68" applyNumberFormat="1" applyFont="1" applyBorder="1" applyProtection="1">
      <alignment horizontal="center" vertical="top" wrapText="1"/>
    </xf>
    <xf numFmtId="0" fontId="12" fillId="0" borderId="55" xfId="68" applyNumberFormat="1" applyFont="1" applyBorder="1">
      <alignment horizontal="center" vertical="top" wrapText="1"/>
    </xf>
    <xf numFmtId="0" fontId="12" fillId="0" borderId="56" xfId="68" applyNumberFormat="1" applyFont="1" applyBorder="1">
      <alignment horizontal="center" vertical="top" wrapText="1"/>
    </xf>
    <xf numFmtId="0" fontId="12" fillId="0" borderId="0" xfId="6" applyNumberFormat="1" applyFont="1" applyAlignment="1" applyProtection="1">
      <alignment horizontal="right"/>
    </xf>
    <xf numFmtId="0" fontId="12" fillId="0" borderId="0" xfId="106" applyNumberFormat="1" applyFont="1" applyAlignment="1" applyProtection="1">
      <alignment horizontal="center" wrapText="1"/>
    </xf>
    <xf numFmtId="0" fontId="12" fillId="0" borderId="5" xfId="68" applyNumberFormat="1" applyFont="1" applyAlignment="1" applyProtection="1">
      <alignment horizontal="left" vertical="top" wrapText="1" indent="3"/>
    </xf>
    <xf numFmtId="0" fontId="12" fillId="0" borderId="5" xfId="68" applyNumberFormat="1" applyFont="1" applyAlignment="1">
      <alignment horizontal="left" vertical="top" wrapText="1" indent="3"/>
    </xf>
    <xf numFmtId="0" fontId="12" fillId="0" borderId="2" xfId="68" applyNumberFormat="1" applyFont="1" applyBorder="1" applyAlignment="1" applyProtection="1">
      <alignment horizontal="center" vertical="top" wrapText="1"/>
    </xf>
    <xf numFmtId="0" fontId="12" fillId="0" borderId="36" xfId="68" applyNumberFormat="1" applyFont="1" applyBorder="1" applyAlignment="1">
      <alignment horizontal="center" vertical="top" wrapText="1"/>
    </xf>
    <xf numFmtId="49" fontId="12" fillId="0" borderId="5" xfId="35" applyNumberFormat="1" applyFont="1" applyProtection="1">
      <alignment horizontal="center" vertical="top" wrapText="1"/>
    </xf>
    <xf numFmtId="49" fontId="12" fillId="0" borderId="5" xfId="35" applyNumberFormat="1" applyFont="1">
      <alignment horizontal="center" vertical="top" wrapText="1"/>
    </xf>
    <xf numFmtId="49" fontId="12" fillId="0" borderId="2" xfId="35" applyNumberFormat="1" applyFont="1" applyBorder="1">
      <alignment horizontal="center" vertical="top" wrapText="1"/>
    </xf>
    <xf numFmtId="0" fontId="12" fillId="0" borderId="9" xfId="6" applyNumberFormat="1" applyFont="1" applyBorder="1" applyAlignment="1" applyProtection="1">
      <alignment horizontal="right"/>
    </xf>
    <xf numFmtId="0" fontId="12" fillId="0" borderId="17" xfId="73" applyNumberFormat="1" applyFont="1" applyAlignment="1" applyProtection="1">
      <alignment vertical="top"/>
    </xf>
    <xf numFmtId="0" fontId="12" fillId="0" borderId="17" xfId="73" applyNumberFormat="1" applyFont="1" applyAlignment="1">
      <alignment vertical="top"/>
    </xf>
    <xf numFmtId="0" fontId="12" fillId="0" borderId="5" xfId="68" applyNumberFormat="1" applyFont="1" applyProtection="1">
      <alignment horizontal="center" vertical="top" wrapText="1"/>
    </xf>
    <xf numFmtId="0" fontId="12" fillId="0" borderId="5" xfId="68" applyNumberFormat="1" applyFont="1">
      <alignment horizontal="center" vertical="top" wrapText="1"/>
    </xf>
    <xf numFmtId="0" fontId="12" fillId="0" borderId="5" xfId="68" applyNumberFormat="1" applyFont="1" applyBorder="1" applyProtection="1">
      <alignment horizontal="center" vertical="top" wrapText="1"/>
    </xf>
    <xf numFmtId="0" fontId="12" fillId="0" borderId="5" xfId="68" applyNumberFormat="1" applyFont="1" applyBorder="1">
      <alignment horizontal="center" vertical="top" wrapText="1"/>
    </xf>
    <xf numFmtId="0" fontId="12" fillId="0" borderId="37" xfId="68" applyNumberFormat="1" applyFont="1" applyBorder="1">
      <alignment horizontal="center" vertical="top" wrapText="1"/>
    </xf>
    <xf numFmtId="49" fontId="12" fillId="0" borderId="5" xfId="35" applyNumberFormat="1" applyFont="1" applyBorder="1" applyProtection="1">
      <alignment horizontal="center" vertical="top" wrapText="1"/>
    </xf>
    <xf numFmtId="49" fontId="12" fillId="0" borderId="5" xfId="35" applyNumberFormat="1" applyFont="1" applyBorder="1">
      <alignment horizontal="center" vertical="top" wrapText="1"/>
    </xf>
    <xf numFmtId="49" fontId="12" fillId="0" borderId="37" xfId="35" applyNumberFormat="1" applyFont="1" applyBorder="1">
      <alignment horizontal="center" vertical="top" wrapText="1"/>
    </xf>
    <xf numFmtId="0" fontId="12" fillId="0" borderId="65" xfId="106" applyNumberFormat="1" applyFont="1" applyBorder="1" applyAlignment="1" applyProtection="1">
      <alignment horizontal="center"/>
    </xf>
    <xf numFmtId="0" fontId="12" fillId="0" borderId="66" xfId="68" applyNumberFormat="1" applyFont="1" applyBorder="1" applyAlignment="1" applyProtection="1">
      <alignment horizontal="center" vertical="top" wrapText="1"/>
    </xf>
    <xf numFmtId="0" fontId="12" fillId="0" borderId="67" xfId="68" applyNumberFormat="1" applyFont="1" applyBorder="1" applyAlignment="1" applyProtection="1">
      <alignment horizontal="center" vertical="top" wrapText="1"/>
    </xf>
  </cellXfs>
  <cellStyles count="137">
    <cellStyle name="br" xfId="87"/>
    <cellStyle name="col" xfId="65"/>
    <cellStyle name="style0" xfId="119"/>
    <cellStyle name="td" xfId="28"/>
    <cellStyle name="tr" xfId="42"/>
    <cellStyle name="xl100" xfId="95"/>
    <cellStyle name="xl101" xfId="66"/>
    <cellStyle name="xl102" xfId="21"/>
    <cellStyle name="xl103" xfId="132"/>
    <cellStyle name="xl104" xfId="14"/>
    <cellStyle name="xl105" xfId="103"/>
    <cellStyle name="xl106" xfId="23"/>
    <cellStyle name="xl107" xfId="111"/>
    <cellStyle name="xl108" xfId="74"/>
    <cellStyle name="xl109" xfId="58"/>
    <cellStyle name="xl110" xfId="43"/>
    <cellStyle name="xl111" xfId="97"/>
    <cellStyle name="xl112" xfId="117"/>
    <cellStyle name="xl113" xfId="107"/>
    <cellStyle name="xl114" xfId="18"/>
    <cellStyle name="xl115" xfId="78"/>
    <cellStyle name="xl116" xfId="79"/>
    <cellStyle name="xl117" xfId="92"/>
    <cellStyle name="xl118" xfId="20"/>
    <cellStyle name="xl119" xfId="127"/>
    <cellStyle name="xl120" xfId="112"/>
    <cellStyle name="xl121" xfId="99"/>
    <cellStyle name="xl122" xfId="81"/>
    <cellStyle name="xl123" xfId="71"/>
    <cellStyle name="xl124" xfId="48"/>
    <cellStyle name="xl125" xfId="121"/>
    <cellStyle name="xl126" xfId="61"/>
    <cellStyle name="xl127" xfId="131"/>
    <cellStyle name="xl128" xfId="126"/>
    <cellStyle name="xl129" xfId="72"/>
    <cellStyle name="xl130" xfId="89"/>
    <cellStyle name="xl131" xfId="134"/>
    <cellStyle name="xl132" xfId="109"/>
    <cellStyle name="xl133" xfId="49"/>
    <cellStyle name="xl134" xfId="82"/>
    <cellStyle name="xl135" xfId="125"/>
    <cellStyle name="xl136" xfId="101"/>
    <cellStyle name="xl137" xfId="46"/>
    <cellStyle name="xl138" xfId="128"/>
    <cellStyle name="xl139" xfId="115"/>
    <cellStyle name="xl140" xfId="62"/>
    <cellStyle name="xl141" xfId="41"/>
    <cellStyle name="xl142" xfId="129"/>
    <cellStyle name="xl143" xfId="133"/>
    <cellStyle name="xl144" xfId="54"/>
    <cellStyle name="xl145" xfId="34"/>
    <cellStyle name="xl146" xfId="98"/>
    <cellStyle name="xl147" xfId="130"/>
    <cellStyle name="xl148" xfId="90"/>
    <cellStyle name="xl149" xfId="123"/>
    <cellStyle name="xl150" xfId="12"/>
    <cellStyle name="xl151" xfId="104"/>
    <cellStyle name="xl21" xfId="116"/>
    <cellStyle name="xl22" xfId="6"/>
    <cellStyle name="xl23" xfId="106"/>
    <cellStyle name="xl24" xfId="59"/>
    <cellStyle name="xl25" xfId="15"/>
    <cellStyle name="xl26" xfId="7"/>
    <cellStyle name="xl27" xfId="73"/>
    <cellStyle name="xl28" xfId="68"/>
    <cellStyle name="xl29" xfId="11"/>
    <cellStyle name="xl30" xfId="80"/>
    <cellStyle name="xl31" xfId="120"/>
    <cellStyle name="xl32" xfId="50"/>
    <cellStyle name="xl33" xfId="91"/>
    <cellStyle name="xl34" xfId="100"/>
    <cellStyle name="xl35" xfId="69"/>
    <cellStyle name="xl36" xfId="83"/>
    <cellStyle name="xl37" xfId="19"/>
    <cellStyle name="xl38" xfId="113"/>
    <cellStyle name="xl39" xfId="25"/>
    <cellStyle name="xl40" xfId="51"/>
    <cellStyle name="xl41" xfId="53"/>
    <cellStyle name="xl42" xfId="45"/>
    <cellStyle name="xl43" xfId="102"/>
    <cellStyle name="xl44" xfId="2"/>
    <cellStyle name="xl45" xfId="110"/>
    <cellStyle name="xl46" xfId="13"/>
    <cellStyle name="xl47" xfId="70"/>
    <cellStyle name="xl48" xfId="35"/>
    <cellStyle name="xl49" xfId="3"/>
    <cellStyle name="xl50" xfId="86"/>
    <cellStyle name="xl51" xfId="114"/>
    <cellStyle name="xl52" xfId="77"/>
    <cellStyle name="xl53" xfId="118"/>
    <cellStyle name="xl54" xfId="38"/>
    <cellStyle name="xl55" xfId="88"/>
    <cellStyle name="xl56" xfId="24"/>
    <cellStyle name="xl57" xfId="29"/>
    <cellStyle name="xl58" xfId="57"/>
    <cellStyle name="xl59" xfId="76"/>
    <cellStyle name="xl60" xfId="63"/>
    <cellStyle name="xl61" xfId="60"/>
    <cellStyle name="xl62" xfId="64"/>
    <cellStyle name="xl63" xfId="27"/>
    <cellStyle name="xl64" xfId="37"/>
    <cellStyle name="xl65" xfId="10"/>
    <cellStyle name="xl66" xfId="47"/>
    <cellStyle name="xl67" xfId="1"/>
    <cellStyle name="xl68" xfId="55"/>
    <cellStyle name="xl69" xfId="36"/>
    <cellStyle name="xl70" xfId="26"/>
    <cellStyle name="xl71" xfId="4"/>
    <cellStyle name="xl72" xfId="39"/>
    <cellStyle name="xl73" xfId="32"/>
    <cellStyle name="xl74" xfId="122"/>
    <cellStyle name="xl75" xfId="94"/>
    <cellStyle name="xl76" xfId="93"/>
    <cellStyle name="xl77" xfId="16"/>
    <cellStyle name="xl78" xfId="40"/>
    <cellStyle name="xl79" xfId="30"/>
    <cellStyle name="xl80" xfId="136"/>
    <cellStyle name="xl81" xfId="135"/>
    <cellStyle name="xl82" xfId="75"/>
    <cellStyle name="xl83" xfId="33"/>
    <cellStyle name="xl84" xfId="22"/>
    <cellStyle name="xl85" xfId="105"/>
    <cellStyle name="xl86" xfId="84"/>
    <cellStyle name="xl87" xfId="44"/>
    <cellStyle name="xl88" xfId="85"/>
    <cellStyle name="xl89" xfId="31"/>
    <cellStyle name="xl90" xfId="96"/>
    <cellStyle name="xl91" xfId="124"/>
    <cellStyle name="xl92" xfId="17"/>
    <cellStyle name="xl93" xfId="56"/>
    <cellStyle name="xl94" xfId="108"/>
    <cellStyle name="xl95" xfId="9"/>
    <cellStyle name="xl96" xfId="52"/>
    <cellStyle name="xl97" xfId="8"/>
    <cellStyle name="xl98" xfId="5"/>
    <cellStyle name="xl99" xfId="6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workbookViewId="0">
      <selection activeCell="E68" sqref="E68"/>
    </sheetView>
  </sheetViews>
  <sheetFormatPr defaultColWidth="8.85546875" defaultRowHeight="15"/>
  <cols>
    <col min="1" max="1" width="53.28515625" style="1" customWidth="1"/>
    <col min="2" max="2" width="18.42578125" style="1" customWidth="1"/>
    <col min="3" max="3" width="13.85546875" style="1" customWidth="1"/>
    <col min="4" max="4" width="8.85546875" style="1" hidden="1" customWidth="1"/>
    <col min="5" max="5" width="12.5703125" style="1" customWidth="1"/>
    <col min="6" max="7" width="8.85546875" style="1"/>
    <col min="8" max="8" width="15.28515625" style="1" customWidth="1"/>
    <col min="9" max="16384" width="8.85546875" style="1"/>
  </cols>
  <sheetData>
    <row r="1" spans="1:7" ht="44.25" customHeight="1">
      <c r="A1" s="17"/>
      <c r="B1" s="73" t="s">
        <v>28</v>
      </c>
      <c r="C1" s="73"/>
      <c r="D1" s="3"/>
      <c r="E1" s="3"/>
    </row>
    <row r="2" spans="1:7" ht="11.25" customHeight="1">
      <c r="A2" s="83" t="s">
        <v>123</v>
      </c>
      <c r="B2" s="84"/>
      <c r="C2" s="84"/>
      <c r="D2" s="9"/>
      <c r="E2" s="8"/>
    </row>
    <row r="3" spans="1:7" ht="5.25" customHeight="1">
      <c r="A3" s="85" t="s">
        <v>21</v>
      </c>
      <c r="B3" s="87" t="s">
        <v>24</v>
      </c>
      <c r="C3" s="90" t="s">
        <v>6</v>
      </c>
      <c r="D3" s="10"/>
      <c r="E3" s="3"/>
    </row>
    <row r="4" spans="1:7" ht="15.75" customHeight="1">
      <c r="A4" s="86"/>
      <c r="B4" s="88"/>
      <c r="C4" s="91"/>
      <c r="D4" s="13"/>
      <c r="E4" s="3"/>
    </row>
    <row r="5" spans="1:7" ht="9" hidden="1" customHeight="1">
      <c r="A5" s="86"/>
      <c r="B5" s="89"/>
      <c r="C5" s="92"/>
      <c r="D5" s="13"/>
      <c r="E5" s="3"/>
    </row>
    <row r="6" spans="1:7" ht="10.5" customHeight="1">
      <c r="A6" s="28" t="s">
        <v>14</v>
      </c>
      <c r="B6" s="18" t="s">
        <v>4</v>
      </c>
      <c r="C6" s="19">
        <f>SUM(C7+C8+C9+C10+C11+C12+C13+C14+C15)</f>
        <v>3352840.09</v>
      </c>
      <c r="D6" s="13"/>
      <c r="E6" s="3"/>
    </row>
    <row r="7" spans="1:7" ht="12" customHeight="1">
      <c r="A7" s="24" t="s">
        <v>43</v>
      </c>
      <c r="B7" s="20" t="s">
        <v>44</v>
      </c>
      <c r="C7" s="21">
        <v>369441.21</v>
      </c>
      <c r="D7" s="13"/>
      <c r="E7" s="3"/>
    </row>
    <row r="8" spans="1:7" ht="13.5" customHeight="1">
      <c r="A8" s="22" t="s">
        <v>19</v>
      </c>
      <c r="B8" s="23" t="s">
        <v>22</v>
      </c>
      <c r="C8" s="21">
        <v>639579.69999999995</v>
      </c>
      <c r="D8" s="13"/>
      <c r="E8" s="3"/>
    </row>
    <row r="9" spans="1:7" ht="20.25" customHeight="1">
      <c r="A9" s="24" t="s">
        <v>16</v>
      </c>
      <c r="B9" s="23" t="s">
        <v>23</v>
      </c>
      <c r="C9" s="21">
        <v>35581.93</v>
      </c>
      <c r="D9" s="13"/>
      <c r="E9" s="3"/>
    </row>
    <row r="10" spans="1:7" ht="10.5" customHeight="1">
      <c r="A10" s="24" t="s">
        <v>45</v>
      </c>
      <c r="B10" s="23" t="s">
        <v>46</v>
      </c>
      <c r="C10" s="21">
        <v>166883.25</v>
      </c>
      <c r="D10" s="13"/>
      <c r="E10" s="3"/>
    </row>
    <row r="11" spans="1:7" ht="12.75" customHeight="1">
      <c r="A11" s="24" t="s">
        <v>89</v>
      </c>
      <c r="B11" s="23" t="s">
        <v>90</v>
      </c>
      <c r="C11" s="21">
        <v>7600</v>
      </c>
      <c r="D11" s="13"/>
      <c r="E11" s="3"/>
    </row>
    <row r="12" spans="1:7" ht="13.5" customHeight="1">
      <c r="A12" s="22" t="s">
        <v>1</v>
      </c>
      <c r="B12" s="20" t="s">
        <v>65</v>
      </c>
      <c r="C12" s="21">
        <v>785100</v>
      </c>
      <c r="D12" s="13"/>
      <c r="E12" s="3"/>
    </row>
    <row r="13" spans="1:7" ht="12.75" customHeight="1">
      <c r="A13" s="22" t="s">
        <v>49</v>
      </c>
      <c r="B13" s="20" t="s">
        <v>66</v>
      </c>
      <c r="C13" s="21">
        <v>125714</v>
      </c>
      <c r="D13" s="13"/>
      <c r="E13" s="3"/>
    </row>
    <row r="14" spans="1:7" ht="30.75" customHeight="1">
      <c r="A14" s="22" t="s">
        <v>79</v>
      </c>
      <c r="B14" s="20" t="s">
        <v>80</v>
      </c>
      <c r="C14" s="21">
        <v>87120</v>
      </c>
      <c r="D14" s="13"/>
      <c r="E14" s="3"/>
    </row>
    <row r="15" spans="1:7" ht="15.75" customHeight="1">
      <c r="A15" s="22" t="s">
        <v>77</v>
      </c>
      <c r="B15" s="20" t="s">
        <v>78</v>
      </c>
      <c r="C15" s="21">
        <v>1135820</v>
      </c>
      <c r="D15" s="13"/>
      <c r="E15" s="3"/>
    </row>
    <row r="16" spans="1:7" ht="12.75" customHeight="1">
      <c r="A16" s="25"/>
      <c r="B16" s="82" t="s">
        <v>52</v>
      </c>
      <c r="C16" s="82"/>
      <c r="G16" s="43"/>
    </row>
    <row r="17" spans="1:3" ht="12" customHeight="1">
      <c r="A17" s="74" t="s">
        <v>122</v>
      </c>
      <c r="B17" s="74"/>
      <c r="C17" s="74"/>
    </row>
    <row r="18" spans="1:3" ht="9.75" hidden="1" customHeight="1">
      <c r="A18" s="26"/>
      <c r="B18" s="27"/>
      <c r="C18" s="27"/>
    </row>
    <row r="19" spans="1:3" ht="12" customHeight="1">
      <c r="A19" s="75" t="s">
        <v>25</v>
      </c>
      <c r="B19" s="77" t="s">
        <v>15</v>
      </c>
      <c r="C19" s="79" t="s">
        <v>6</v>
      </c>
    </row>
    <row r="20" spans="1:3" ht="12" customHeight="1">
      <c r="A20" s="76"/>
      <c r="B20" s="78"/>
      <c r="C20" s="80"/>
    </row>
    <row r="21" spans="1:3" ht="14.25" customHeight="1">
      <c r="A21" s="76"/>
      <c r="B21" s="78"/>
      <c r="C21" s="81"/>
    </row>
    <row r="22" spans="1:3" ht="15" customHeight="1">
      <c r="A22" s="49" t="s">
        <v>17</v>
      </c>
      <c r="B22" s="56" t="s">
        <v>4</v>
      </c>
      <c r="C22" s="55">
        <f>SUM(C23+C40+C45+C48+C52+C61+C64)</f>
        <v>3007041.8600000003</v>
      </c>
    </row>
    <row r="23" spans="1:3" ht="9" customHeight="1">
      <c r="A23" s="49" t="s">
        <v>27</v>
      </c>
      <c r="B23" s="58" t="s">
        <v>48</v>
      </c>
      <c r="C23" s="35">
        <f>SUM(C24+C29+C38)</f>
        <v>1233971.5</v>
      </c>
    </row>
    <row r="24" spans="1:3" ht="19.5" customHeight="1">
      <c r="A24" s="50" t="s">
        <v>33</v>
      </c>
      <c r="B24" s="59" t="s">
        <v>112</v>
      </c>
      <c r="C24" s="36">
        <f>SUM(C25:C28)</f>
        <v>622697.13</v>
      </c>
    </row>
    <row r="25" spans="1:3" ht="9" customHeight="1">
      <c r="A25" s="51" t="s">
        <v>7</v>
      </c>
      <c r="B25" s="59" t="s">
        <v>61</v>
      </c>
      <c r="C25" s="42">
        <v>462469.03</v>
      </c>
    </row>
    <row r="26" spans="1:3" ht="10.5" customHeight="1">
      <c r="A26" s="51" t="s">
        <v>5</v>
      </c>
      <c r="B26" s="59" t="s">
        <v>67</v>
      </c>
      <c r="C26" s="42">
        <v>137352.6</v>
      </c>
    </row>
    <row r="27" spans="1:3" ht="10.5" customHeight="1">
      <c r="A27" s="51" t="s">
        <v>7</v>
      </c>
      <c r="B27" s="59" t="s">
        <v>93</v>
      </c>
      <c r="C27" s="42">
        <v>17569</v>
      </c>
    </row>
    <row r="28" spans="1:3" ht="10.5" customHeight="1">
      <c r="A28" s="51" t="s">
        <v>5</v>
      </c>
      <c r="B28" s="59" t="s">
        <v>94</v>
      </c>
      <c r="C28" s="42">
        <v>5306.5</v>
      </c>
    </row>
    <row r="29" spans="1:3" ht="9" customHeight="1">
      <c r="A29" s="51" t="s">
        <v>26</v>
      </c>
      <c r="B29" s="59" t="s">
        <v>113</v>
      </c>
      <c r="C29" s="36">
        <f>SUM(C30:C37)</f>
        <v>609923.37</v>
      </c>
    </row>
    <row r="30" spans="1:3" ht="9.75" customHeight="1">
      <c r="A30" s="51" t="s">
        <v>7</v>
      </c>
      <c r="B30" s="59" t="s">
        <v>68</v>
      </c>
      <c r="C30" s="36">
        <v>266978.25</v>
      </c>
    </row>
    <row r="31" spans="1:3" ht="12" customHeight="1">
      <c r="A31" s="51" t="s">
        <v>5</v>
      </c>
      <c r="B31" s="59" t="s">
        <v>69</v>
      </c>
      <c r="C31" s="36">
        <v>79419.44</v>
      </c>
    </row>
    <row r="32" spans="1:3" ht="12" customHeight="1">
      <c r="A32" s="51" t="s">
        <v>118</v>
      </c>
      <c r="B32" s="59" t="s">
        <v>117</v>
      </c>
      <c r="C32" s="36">
        <v>32450</v>
      </c>
    </row>
    <row r="33" spans="1:3" ht="21.75" customHeight="1">
      <c r="A33" s="51" t="s">
        <v>47</v>
      </c>
      <c r="B33" s="59" t="s">
        <v>81</v>
      </c>
      <c r="C33" s="36">
        <v>181274.43</v>
      </c>
    </row>
    <row r="34" spans="1:3" ht="9.75" customHeight="1">
      <c r="A34" s="51" t="s">
        <v>59</v>
      </c>
      <c r="B34" s="59" t="s">
        <v>70</v>
      </c>
      <c r="C34" s="36">
        <v>31004.94</v>
      </c>
    </row>
    <row r="35" spans="1:3" ht="9.75" customHeight="1">
      <c r="A35" s="51" t="s">
        <v>60</v>
      </c>
      <c r="B35" s="59" t="s">
        <v>95</v>
      </c>
      <c r="C35" s="36">
        <v>5851.81</v>
      </c>
    </row>
    <row r="36" spans="1:3" ht="9.75" customHeight="1">
      <c r="A36" s="51" t="s">
        <v>7</v>
      </c>
      <c r="B36" s="59" t="s">
        <v>91</v>
      </c>
      <c r="C36" s="36">
        <v>9942</v>
      </c>
    </row>
    <row r="37" spans="1:3" ht="9.75" customHeight="1">
      <c r="A37" s="51" t="s">
        <v>5</v>
      </c>
      <c r="B37" s="59" t="s">
        <v>92</v>
      </c>
      <c r="C37" s="36">
        <v>3002.5</v>
      </c>
    </row>
    <row r="38" spans="1:3" ht="9.75" customHeight="1">
      <c r="A38" s="51" t="s">
        <v>96</v>
      </c>
      <c r="B38" s="59" t="s">
        <v>97</v>
      </c>
      <c r="C38" s="36">
        <f>SUM(C39)</f>
        <v>1351</v>
      </c>
    </row>
    <row r="39" spans="1:3" ht="9.75" customHeight="1">
      <c r="A39" s="51" t="s">
        <v>98</v>
      </c>
      <c r="B39" s="59" t="s">
        <v>111</v>
      </c>
      <c r="C39" s="36">
        <v>1351</v>
      </c>
    </row>
    <row r="40" spans="1:3" ht="9.75" customHeight="1">
      <c r="A40" s="51" t="s">
        <v>31</v>
      </c>
      <c r="B40" s="59" t="s">
        <v>54</v>
      </c>
      <c r="C40" s="42">
        <f t="shared" ref="C40" si="0">SUM(C41)</f>
        <v>125714</v>
      </c>
    </row>
    <row r="41" spans="1:3" ht="10.5" customHeight="1">
      <c r="A41" s="51" t="s">
        <v>30</v>
      </c>
      <c r="B41" s="59" t="s">
        <v>62</v>
      </c>
      <c r="C41" s="42">
        <f>SUM(C42+C43+C44)</f>
        <v>125714</v>
      </c>
    </row>
    <row r="42" spans="1:3" ht="9.75" customHeight="1">
      <c r="A42" s="51" t="s">
        <v>7</v>
      </c>
      <c r="B42" s="59" t="s">
        <v>63</v>
      </c>
      <c r="C42" s="36">
        <v>91713.86</v>
      </c>
    </row>
    <row r="43" spans="1:3" ht="9.75" customHeight="1">
      <c r="A43" s="51" t="s">
        <v>5</v>
      </c>
      <c r="B43" s="59" t="s">
        <v>64</v>
      </c>
      <c r="C43" s="36">
        <v>27697.59</v>
      </c>
    </row>
    <row r="44" spans="1:3" ht="18.75" customHeight="1">
      <c r="A44" s="51" t="s">
        <v>47</v>
      </c>
      <c r="B44" s="59" t="s">
        <v>119</v>
      </c>
      <c r="C44" s="36">
        <v>6302.55</v>
      </c>
    </row>
    <row r="45" spans="1:3" ht="9.75" customHeight="1">
      <c r="A45" s="51" t="s">
        <v>82</v>
      </c>
      <c r="B45" s="59" t="s">
        <v>83</v>
      </c>
      <c r="C45" s="42">
        <f>SUM(C46)</f>
        <v>44482.29</v>
      </c>
    </row>
    <row r="46" spans="1:3" ht="18" customHeight="1">
      <c r="A46" s="51" t="s">
        <v>84</v>
      </c>
      <c r="B46" s="59" t="s">
        <v>120</v>
      </c>
      <c r="C46" s="42">
        <f>SUM(C47)</f>
        <v>44482.29</v>
      </c>
    </row>
    <row r="47" spans="1:3" ht="9.75" customHeight="1">
      <c r="A47" s="51" t="s">
        <v>47</v>
      </c>
      <c r="B47" s="59" t="s">
        <v>121</v>
      </c>
      <c r="C47" s="36">
        <v>44482.29</v>
      </c>
    </row>
    <row r="48" spans="1:3" ht="9.75" customHeight="1">
      <c r="A48" s="51" t="s">
        <v>99</v>
      </c>
      <c r="B48" s="59" t="s">
        <v>100</v>
      </c>
      <c r="C48" s="42">
        <f t="shared" ref="C48" si="1">SUM(C49)</f>
        <v>3267</v>
      </c>
    </row>
    <row r="49" spans="1:5" ht="9.75" customHeight="1">
      <c r="A49" s="51" t="s">
        <v>101</v>
      </c>
      <c r="B49" s="59" t="s">
        <v>108</v>
      </c>
      <c r="C49" s="42">
        <f>SUM(C50)</f>
        <v>3267</v>
      </c>
    </row>
    <row r="50" spans="1:5" ht="9.75" customHeight="1">
      <c r="A50" s="51" t="s">
        <v>102</v>
      </c>
      <c r="B50" s="59" t="s">
        <v>109</v>
      </c>
      <c r="C50" s="36">
        <v>3267</v>
      </c>
    </row>
    <row r="51" spans="1:5" ht="9.75" customHeight="1">
      <c r="A51" s="51" t="s">
        <v>98</v>
      </c>
      <c r="B51" s="59" t="s">
        <v>110</v>
      </c>
      <c r="C51" s="36">
        <v>3267</v>
      </c>
    </row>
    <row r="52" spans="1:5" ht="9.75" customHeight="1">
      <c r="A52" s="51" t="s">
        <v>50</v>
      </c>
      <c r="B52" s="59" t="s">
        <v>51</v>
      </c>
      <c r="C52" s="35">
        <f>SUM(C53)</f>
        <v>1476059.83</v>
      </c>
    </row>
    <row r="53" spans="1:5" ht="9.75" customHeight="1">
      <c r="A53" s="51" t="s">
        <v>115</v>
      </c>
      <c r="B53" s="59" t="s">
        <v>114</v>
      </c>
      <c r="C53" s="36">
        <f>SUM(C54+C59)</f>
        <v>1476059.83</v>
      </c>
    </row>
    <row r="54" spans="1:5" ht="10.5" customHeight="1">
      <c r="A54" s="51" t="s">
        <v>55</v>
      </c>
      <c r="B54" s="59" t="s">
        <v>116</v>
      </c>
      <c r="C54" s="36">
        <f>SUM(C55:C58)</f>
        <v>1445936.32</v>
      </c>
      <c r="E54" s="52"/>
    </row>
    <row r="55" spans="1:5" ht="9.75" customHeight="1">
      <c r="A55" s="51" t="s">
        <v>7</v>
      </c>
      <c r="B55" s="59" t="s">
        <v>71</v>
      </c>
      <c r="C55" s="36">
        <v>125238.35</v>
      </c>
    </row>
    <row r="56" spans="1:5" ht="9.75" customHeight="1">
      <c r="A56" s="51" t="s">
        <v>5</v>
      </c>
      <c r="B56" s="59" t="s">
        <v>72</v>
      </c>
      <c r="C56" s="36">
        <v>37821.97</v>
      </c>
    </row>
    <row r="57" spans="1:5" ht="20.25" customHeight="1">
      <c r="A57" s="51" t="s">
        <v>47</v>
      </c>
      <c r="B57" s="60" t="s">
        <v>73</v>
      </c>
      <c r="C57" s="54">
        <v>1273660.6200000001</v>
      </c>
    </row>
    <row r="58" spans="1:5" ht="13.5" customHeight="1">
      <c r="A58" s="51" t="s">
        <v>60</v>
      </c>
      <c r="B58" s="60" t="s">
        <v>85</v>
      </c>
      <c r="C58" s="54">
        <v>9215.3799999999992</v>
      </c>
    </row>
    <row r="59" spans="1:5" ht="13.5" customHeight="1">
      <c r="A59" s="51" t="s">
        <v>86</v>
      </c>
      <c r="B59" s="60" t="s">
        <v>87</v>
      </c>
      <c r="C59" s="36">
        <f>SUM(C60)</f>
        <v>30123.51</v>
      </c>
    </row>
    <row r="60" spans="1:5" ht="13.5" customHeight="1">
      <c r="A60" s="51" t="s">
        <v>47</v>
      </c>
      <c r="B60" s="60" t="s">
        <v>88</v>
      </c>
      <c r="C60" s="54">
        <v>30123.51</v>
      </c>
    </row>
    <row r="61" spans="1:5" ht="13.5" customHeight="1">
      <c r="A61" s="51" t="s">
        <v>103</v>
      </c>
      <c r="B61" s="61" t="s">
        <v>104</v>
      </c>
      <c r="C61" s="36">
        <f>SUM(C62)</f>
        <v>8823</v>
      </c>
    </row>
    <row r="62" spans="1:5" ht="12" customHeight="1">
      <c r="A62" s="51" t="s">
        <v>105</v>
      </c>
      <c r="B62" s="61" t="s">
        <v>106</v>
      </c>
      <c r="C62" s="36">
        <f>SUM(C63)</f>
        <v>8823</v>
      </c>
    </row>
    <row r="63" spans="1:5" ht="10.5" customHeight="1">
      <c r="A63" s="51" t="s">
        <v>98</v>
      </c>
      <c r="B63" s="61" t="s">
        <v>107</v>
      </c>
      <c r="C63" s="54">
        <v>8823</v>
      </c>
    </row>
    <row r="64" spans="1:5" ht="13.5" customHeight="1">
      <c r="A64" s="51" t="s">
        <v>57</v>
      </c>
      <c r="B64" s="61" t="s">
        <v>74</v>
      </c>
      <c r="C64" s="36">
        <f>SUM(C65)</f>
        <v>114724.24</v>
      </c>
    </row>
    <row r="65" spans="1:3" ht="11.25" customHeight="1">
      <c r="A65" s="51" t="s">
        <v>58</v>
      </c>
      <c r="B65" s="61" t="s">
        <v>75</v>
      </c>
      <c r="C65" s="54">
        <v>114724.24</v>
      </c>
    </row>
    <row r="66" spans="1:3" ht="10.5" customHeight="1">
      <c r="A66" s="51"/>
      <c r="B66" s="57" t="s">
        <v>4</v>
      </c>
      <c r="C66" s="38">
        <f>SUM(C6-C22)</f>
        <v>345798.22999999952</v>
      </c>
    </row>
    <row r="67" spans="1:3" ht="11.25" hidden="1" customHeight="1">
      <c r="A67" s="37" t="s">
        <v>12</v>
      </c>
      <c r="B67" s="39"/>
      <c r="C67" s="53">
        <f>SUM(C25:C26)</f>
        <v>599821.63</v>
      </c>
    </row>
    <row r="68" spans="1:3" ht="10.5" customHeight="1">
      <c r="A68" s="39"/>
      <c r="B68" s="62"/>
      <c r="C68" s="62" t="s">
        <v>53</v>
      </c>
    </row>
    <row r="69" spans="1:3" ht="12.75" customHeight="1">
      <c r="A69" s="93" t="s">
        <v>29</v>
      </c>
      <c r="B69" s="93"/>
      <c r="C69" s="63"/>
    </row>
    <row r="70" spans="1:3" ht="9.75" customHeight="1">
      <c r="A70" s="94" t="s">
        <v>3</v>
      </c>
      <c r="B70" s="67" t="s">
        <v>10</v>
      </c>
      <c r="C70" s="70" t="s">
        <v>6</v>
      </c>
    </row>
    <row r="71" spans="1:3" ht="7.5" customHeight="1">
      <c r="A71" s="95"/>
      <c r="B71" s="68"/>
      <c r="C71" s="71"/>
    </row>
    <row r="72" spans="1:3" ht="10.5" customHeight="1">
      <c r="A72" s="95"/>
      <c r="B72" s="68"/>
      <c r="C72" s="71"/>
    </row>
    <row r="73" spans="1:3" ht="1.5" customHeight="1">
      <c r="A73" s="65"/>
      <c r="B73" s="68"/>
      <c r="C73" s="71"/>
    </row>
    <row r="74" spans="1:3" ht="15.75" hidden="1" customHeight="1" thickBot="1">
      <c r="A74" s="65"/>
      <c r="B74" s="69"/>
      <c r="C74" s="72"/>
    </row>
    <row r="75" spans="1:3" ht="9" customHeight="1">
      <c r="A75" s="66"/>
      <c r="B75" s="30" t="s">
        <v>4</v>
      </c>
      <c r="C75" s="38"/>
    </row>
    <row r="76" spans="1:3" ht="9.75" customHeight="1">
      <c r="A76" s="29" t="s">
        <v>18</v>
      </c>
      <c r="B76" s="31" t="s">
        <v>34</v>
      </c>
      <c r="C76" s="38">
        <f>SUM(C77)</f>
        <v>-345798.23</v>
      </c>
    </row>
    <row r="77" spans="1:3" ht="10.5" customHeight="1">
      <c r="A77" s="40" t="s">
        <v>0</v>
      </c>
      <c r="B77" s="32" t="s">
        <v>35</v>
      </c>
      <c r="C77" s="19">
        <f>SUM(C78+C85)</f>
        <v>-345798.23</v>
      </c>
    </row>
    <row r="78" spans="1:3" ht="9" customHeight="1">
      <c r="A78" s="41" t="s">
        <v>56</v>
      </c>
      <c r="B78" s="32" t="s">
        <v>36</v>
      </c>
      <c r="C78" s="19">
        <f>SUM(C79)</f>
        <v>-3352840.09</v>
      </c>
    </row>
    <row r="79" spans="1:3" ht="9" customHeight="1">
      <c r="A79" s="45" t="s">
        <v>2</v>
      </c>
      <c r="B79" s="32" t="s">
        <v>37</v>
      </c>
      <c r="C79" s="19">
        <f>SUM(C80)</f>
        <v>-3352840.09</v>
      </c>
    </row>
    <row r="80" spans="1:3" ht="9.75" customHeight="1">
      <c r="A80" s="45" t="s">
        <v>9</v>
      </c>
      <c r="B80" s="32" t="s">
        <v>38</v>
      </c>
      <c r="C80" s="19">
        <f>SUM(C81)</f>
        <v>-3352840.09</v>
      </c>
    </row>
    <row r="81" spans="1:3" ht="9" customHeight="1">
      <c r="A81" s="46" t="s">
        <v>20</v>
      </c>
      <c r="B81" s="32" t="s">
        <v>39</v>
      </c>
      <c r="C81" s="34">
        <v>-3352840.09</v>
      </c>
    </row>
    <row r="82" spans="1:3" ht="9.75" customHeight="1">
      <c r="A82" s="44" t="s">
        <v>32</v>
      </c>
      <c r="B82" s="33" t="s">
        <v>76</v>
      </c>
      <c r="C82" s="34">
        <f>SUM(C83)</f>
        <v>3007041.86</v>
      </c>
    </row>
    <row r="83" spans="1:3" ht="9.75" customHeight="1">
      <c r="A83" s="47" t="s">
        <v>11</v>
      </c>
      <c r="B83" s="33" t="s">
        <v>40</v>
      </c>
      <c r="C83" s="34">
        <f>SUM(C84)</f>
        <v>3007041.86</v>
      </c>
    </row>
    <row r="84" spans="1:3" ht="9" customHeight="1">
      <c r="A84" s="45" t="s">
        <v>8</v>
      </c>
      <c r="B84" s="33" t="s">
        <v>41</v>
      </c>
      <c r="C84" s="34">
        <f>SUM(C85)</f>
        <v>3007041.86</v>
      </c>
    </row>
    <row r="85" spans="1:3" ht="12" customHeight="1">
      <c r="A85" s="48" t="s">
        <v>13</v>
      </c>
      <c r="B85" s="33" t="s">
        <v>42</v>
      </c>
      <c r="C85" s="64">
        <v>3007041.86</v>
      </c>
    </row>
  </sheetData>
  <mergeCells count="14">
    <mergeCell ref="B70:B74"/>
    <mergeCell ref="C70:C74"/>
    <mergeCell ref="B1:C1"/>
    <mergeCell ref="A17:C17"/>
    <mergeCell ref="A19:A21"/>
    <mergeCell ref="B19:B21"/>
    <mergeCell ref="C19:C21"/>
    <mergeCell ref="B16:C16"/>
    <mergeCell ref="A2:C2"/>
    <mergeCell ref="A3:A5"/>
    <mergeCell ref="B3:B5"/>
    <mergeCell ref="C3:C5"/>
    <mergeCell ref="A69:B69"/>
    <mergeCell ref="A70:A72"/>
  </mergeCells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opLeftCell="B1" workbookViewId="0">
      <selection activeCell="E21" sqref="E21"/>
    </sheetView>
  </sheetViews>
  <sheetFormatPr defaultColWidth="8.85546875" defaultRowHeight="15"/>
  <cols>
    <col min="1" max="1" width="8.85546875" style="1" hidden="1" customWidth="1"/>
    <col min="2" max="2" width="36.7109375" style="1" customWidth="1"/>
    <col min="3" max="16384" width="8.85546875" style="1"/>
  </cols>
  <sheetData>
    <row r="1" spans="1:2" ht="29.25" customHeight="1">
      <c r="A1" s="8"/>
      <c r="B1" s="8"/>
    </row>
    <row r="2" spans="1:2" ht="12" customHeight="1">
      <c r="A2" s="8"/>
      <c r="B2" s="8"/>
    </row>
    <row r="3" spans="1:2" s="16" customFormat="1" ht="12" customHeight="1">
      <c r="A3" s="14"/>
      <c r="B3" s="15"/>
    </row>
    <row r="4" spans="1:2" ht="24" customHeight="1">
      <c r="A4" s="5"/>
      <c r="B4" s="8"/>
    </row>
    <row r="5" spans="1:2" ht="1.5" customHeight="1">
      <c r="A5" s="5"/>
      <c r="B5" s="8"/>
    </row>
    <row r="6" spans="1:2" ht="13.5" customHeight="1">
      <c r="A6" s="11"/>
      <c r="B6" s="2"/>
    </row>
    <row r="7" spans="1:2" ht="10.5" customHeight="1">
      <c r="A7" s="11"/>
      <c r="B7" s="2"/>
    </row>
    <row r="8" spans="1:2" ht="13.5" customHeight="1">
      <c r="A8" s="6"/>
      <c r="B8" s="7"/>
    </row>
    <row r="9" spans="1:2" ht="12.75" customHeight="1">
      <c r="A9" s="6"/>
      <c r="B9" s="7"/>
    </row>
    <row r="10" spans="1:2" ht="12" customHeight="1">
      <c r="A10" s="6"/>
      <c r="B10" s="7"/>
    </row>
    <row r="11" spans="1:2" ht="12" customHeight="1">
      <c r="A11" s="6"/>
      <c r="B11" s="7"/>
    </row>
    <row r="12" spans="1:2" ht="12" customHeight="1">
      <c r="A12" s="6"/>
      <c r="B12" s="7"/>
    </row>
    <row r="13" spans="1:2" ht="10.5" customHeight="1">
      <c r="A13" s="6"/>
      <c r="B13" s="7"/>
    </row>
    <row r="14" spans="1:2" ht="12" customHeight="1">
      <c r="A14" s="6"/>
      <c r="B14" s="7"/>
    </row>
    <row r="15" spans="1:2" ht="11.25" customHeight="1">
      <c r="A15" s="6"/>
      <c r="B15" s="7"/>
    </row>
    <row r="16" spans="1:2" ht="10.5" customHeight="1">
      <c r="A16" s="6"/>
      <c r="B16" s="7"/>
    </row>
    <row r="17" spans="1:2" ht="11.25" customHeight="1">
      <c r="A17" s="6"/>
      <c r="B17" s="7"/>
    </row>
    <row r="18" spans="1:2" ht="11.25" customHeight="1">
      <c r="A18" s="6"/>
      <c r="B18" s="7"/>
    </row>
    <row r="19" spans="1:2" ht="10.5" customHeight="1">
      <c r="A19" s="6"/>
      <c r="B19" s="7"/>
    </row>
    <row r="20" spans="1:2" ht="11.25" customHeight="1">
      <c r="A20" s="6"/>
      <c r="B20" s="7"/>
    </row>
    <row r="21" spans="1:2" ht="21.75" customHeight="1">
      <c r="A21" s="6"/>
      <c r="B21" s="7"/>
    </row>
    <row r="22" spans="1:2" ht="11.25" customHeight="1">
      <c r="A22" s="12"/>
      <c r="B22" s="3"/>
    </row>
    <row r="23" spans="1:2" ht="15" customHeight="1">
      <c r="A23" s="4"/>
      <c r="B23" s="4"/>
    </row>
  </sheetData>
  <pageMargins left="0.39370078740157483" right="0.39370078740157483" top="0.39370078740157483" bottom="0.39370078740157483" header="0" footer="0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2"/>
  <sheetViews>
    <sheetView workbookViewId="0">
      <selection activeCell="H32" sqref="H32"/>
    </sheetView>
  </sheetViews>
  <sheetFormatPr defaultColWidth="8.85546875" defaultRowHeight="15"/>
  <cols>
    <col min="1" max="16384" width="8.85546875" style="1"/>
  </cols>
  <sheetData>
    <row r="1" ht="15" customHeight="1"/>
    <row r="2" ht="14.1" customHeight="1"/>
    <row r="3" ht="12" customHeight="1"/>
    <row r="4" ht="13.5" customHeight="1"/>
    <row r="5" ht="12" customHeight="1"/>
    <row r="6" ht="12" customHeight="1"/>
    <row r="7" ht="11.25" customHeight="1"/>
    <row r="8" ht="10.5" customHeight="1"/>
    <row r="9" ht="12" customHeight="1"/>
    <row r="10" ht="18" customHeight="1"/>
    <row r="11" ht="14.1" customHeight="1"/>
    <row r="12" ht="14.1" customHeight="1"/>
    <row r="16" ht="14.1" customHeight="1"/>
    <row r="20" ht="9.9499999999999993" customHeight="1"/>
    <row r="21" ht="9.9499999999999993" customHeight="1"/>
    <row r="22" ht="9.9499999999999993" customHeight="1"/>
    <row r="23" ht="9.9499999999999993" customHeight="1"/>
    <row r="24" ht="12" customHeight="1"/>
    <row r="25" ht="13.5" customHeight="1"/>
    <row r="26" ht="11.1" customHeight="1"/>
    <row r="27" ht="11.1" customHeight="1"/>
    <row r="28" ht="17.100000000000001" customHeight="1"/>
    <row r="29" ht="17.100000000000001" customHeight="1"/>
    <row r="30" ht="12" customHeight="1"/>
    <row r="31" ht="17.100000000000001" customHeight="1"/>
    <row r="32" ht="17.100000000000001" customHeight="1"/>
  </sheetData>
  <pageMargins left="0.70866141732283505" right="0.70866141732283505" top="0.74803149606299202" bottom="0.74803149606299202" header="0.31496062992126" footer="0.31496062992126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2023-05-22T06:45:29Z</cp:lastPrinted>
  <dcterms:created xsi:type="dcterms:W3CDTF">2015-04-23T12:19:13Z</dcterms:created>
  <dcterms:modified xsi:type="dcterms:W3CDTF">2023-05-22T06:46:22Z</dcterms:modified>
</cp:coreProperties>
</file>